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540"/>
  </bookViews>
  <sheets>
    <sheet name="明细表（打印） (2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12" i="1" l="1"/>
  <c r="I11" i="1"/>
  <c r="H11" i="1"/>
  <c r="H10" i="1"/>
  <c r="I10" i="1" s="1"/>
  <c r="I9" i="1"/>
  <c r="H9" i="1"/>
  <c r="H8" i="1"/>
  <c r="I8" i="1" s="1"/>
  <c r="I7" i="1"/>
  <c r="H7" i="1"/>
  <c r="H6" i="1"/>
  <c r="I6" i="1" s="1"/>
  <c r="I5" i="1"/>
  <c r="H5" i="1"/>
  <c r="H4" i="1"/>
  <c r="I4" i="1" s="1"/>
  <c r="I12" i="1" s="1"/>
</calcChain>
</file>

<file path=xl/sharedStrings.xml><?xml version="1.0" encoding="utf-8"?>
<sst xmlns="http://schemas.openxmlformats.org/spreadsheetml/2006/main" count="54" uniqueCount="40">
  <si>
    <t>桓台县辽河路1577号博观熙岸8处不动产评估明细表</t>
  </si>
  <si>
    <t>权利人：淄博盛创房地产有限公司</t>
  </si>
  <si>
    <t>评估基准日：2025年3月3日</t>
  </si>
  <si>
    <t>序号</t>
  </si>
  <si>
    <t>房号</t>
  </si>
  <si>
    <t>不动产权证号</t>
  </si>
  <si>
    <t>用途</t>
  </si>
  <si>
    <t>结构</t>
  </si>
  <si>
    <t>楼层</t>
  </si>
  <si>
    <t>建筑面积（㎡）</t>
  </si>
  <si>
    <t>评估单价（元/㎡）</t>
  </si>
  <si>
    <t>评估价值（元）</t>
  </si>
  <si>
    <t>备注</t>
  </si>
  <si>
    <t>4号楼114室</t>
  </si>
  <si>
    <t>鲁（2024）桓台县不动产权第0007670号</t>
  </si>
  <si>
    <t>商业服务</t>
  </si>
  <si>
    <t>钢混</t>
  </si>
  <si>
    <t>1-2/2</t>
  </si>
  <si>
    <t>5号楼1-102室</t>
  </si>
  <si>
    <t>鲁（2024）桓台县不动产权第0007804号</t>
  </si>
  <si>
    <t>成套住宅</t>
  </si>
  <si>
    <t>1/17</t>
  </si>
  <si>
    <t>10号楼1-801室</t>
  </si>
  <si>
    <t>鲁（2024）桓台县不动产权第0007992号</t>
  </si>
  <si>
    <t>8/11</t>
  </si>
  <si>
    <t>16号楼1-402室</t>
  </si>
  <si>
    <t>鲁（2024）桓台县不动产权第0008192号</t>
  </si>
  <si>
    <t>4/11</t>
  </si>
  <si>
    <t>16号楼1-1002室</t>
  </si>
  <si>
    <t>鲁（2024）桓台县不动产权第0008198号</t>
  </si>
  <si>
    <t>10/11</t>
  </si>
  <si>
    <t>16号楼2-901室</t>
  </si>
  <si>
    <t>鲁（2024）桓台县不动产权第0008204号</t>
  </si>
  <si>
    <t>9/11</t>
  </si>
  <si>
    <t>16号楼2-802室</t>
  </si>
  <si>
    <t>鲁（2024）桓台县不动产权第0008213号</t>
  </si>
  <si>
    <t>14号楼1-601室</t>
  </si>
  <si>
    <t>鲁（2024）桓台县不动产权第0008088号</t>
  </si>
  <si>
    <t>6/11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</si>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</sst>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5;&#35834;&#23384;&#26723;/0000000-2025&#24180;&#23384;&#26723;/5&#12289;&#22823;&#26222;&#19994;&#21153;/2025-&#22823;&#26222;&#21496;&#27861;&#23384;&#26723;/&#26707;&#21488;&#27861;&#38498;/FY026&#26707;&#21488;&#21439;&#27861;&#38498;/FY026&#25253;&#21578;/&#21830;&#38138;&#35745;&#316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细表（打印）"/>
      <sheetName val="沿街商铺"/>
      <sheetName val="沿街商铺 (C用途好，价格高)作废"/>
      <sheetName val="商铺收益还原法"/>
      <sheetName val="商铺收益法租金计算过程"/>
      <sheetName val="年期计算表"/>
      <sheetName val="住宅市场比较法"/>
      <sheetName val="住宅收益法租金计算过程"/>
      <sheetName val="住宅收益还原法"/>
    </sheetNames>
    <sheetDataSet>
      <sheetData sheetId="0"/>
      <sheetData sheetId="1">
        <row r="11">
          <cell r="AA11">
            <v>6606</v>
          </cell>
        </row>
      </sheetData>
      <sheetData sheetId="2"/>
      <sheetData sheetId="3"/>
      <sheetData sheetId="4"/>
      <sheetData sheetId="5"/>
      <sheetData sheetId="6">
        <row r="67">
          <cell r="Q67">
            <v>7383</v>
          </cell>
        </row>
        <row r="76">
          <cell r="O76">
            <v>8195</v>
          </cell>
          <cell r="P76">
            <v>8490</v>
          </cell>
          <cell r="Q76">
            <v>7604</v>
          </cell>
          <cell r="R76">
            <v>8047</v>
          </cell>
          <cell r="S76">
            <v>8121</v>
          </cell>
          <cell r="T76">
            <v>7974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9" sqref="H9"/>
    </sheetView>
  </sheetViews>
  <sheetFormatPr defaultColWidth="9" defaultRowHeight="15.6" x14ac:dyDescent="0.25"/>
  <cols>
    <col min="1" max="1" width="5.59765625" style="2" customWidth="1"/>
    <col min="2" max="2" width="15.3984375" style="2" customWidth="1"/>
    <col min="3" max="3" width="37" style="2" customWidth="1"/>
    <col min="4" max="4" width="11" style="2" customWidth="1"/>
    <col min="5" max="5" width="8.3984375" style="2" customWidth="1"/>
    <col min="6" max="6" width="8.59765625" style="2" customWidth="1"/>
    <col min="7" max="7" width="10.59765625" style="2" customWidth="1"/>
    <col min="8" max="8" width="10.8984375" style="2" customWidth="1"/>
    <col min="9" max="9" width="11.59765625" style="2" customWidth="1"/>
    <col min="10" max="10" width="12.09765625" style="2" customWidth="1"/>
    <col min="11" max="11" width="12.59765625" style="3" customWidth="1"/>
    <col min="12" max="12" width="14.3984375" style="3" customWidth="1"/>
    <col min="13" max="14" width="9" style="3" customWidth="1"/>
    <col min="15" max="15" width="6.5" style="3" customWidth="1"/>
    <col min="16" max="16" width="7.3984375" style="3" customWidth="1"/>
    <col min="17" max="17" width="10.69921875" style="3" customWidth="1"/>
    <col min="18" max="18" width="9" style="3"/>
    <col min="19" max="20" width="10.3984375" style="3"/>
    <col min="21" max="25" width="9" style="3"/>
    <col min="26" max="26" width="12.59765625" style="3"/>
    <col min="27" max="16384" width="9" style="3"/>
  </cols>
  <sheetData>
    <row r="1" spans="1:10" ht="33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31.95" customHeight="1" x14ac:dyDescent="0.25">
      <c r="A2" s="1" t="s">
        <v>1</v>
      </c>
      <c r="B2" s="4"/>
      <c r="C2" s="4"/>
      <c r="D2" s="4"/>
      <c r="F2" s="4"/>
      <c r="G2" s="4"/>
      <c r="H2" s="4"/>
      <c r="I2" s="4" t="s">
        <v>2</v>
      </c>
      <c r="J2" s="4"/>
    </row>
    <row r="3" spans="1:10" ht="33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5" t="s">
        <v>12</v>
      </c>
    </row>
    <row r="4" spans="1:10" ht="25.05" customHeight="1" x14ac:dyDescent="0.25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7" t="s">
        <v>17</v>
      </c>
      <c r="G4" s="5">
        <v>104.33</v>
      </c>
      <c r="H4" s="5">
        <f>[1]沿街商铺!AA11</f>
        <v>6606</v>
      </c>
      <c r="I4" s="5">
        <f t="shared" ref="I4:I11" si="0">ROUND(G4*H4,0)</f>
        <v>689204</v>
      </c>
      <c r="J4" s="5"/>
    </row>
    <row r="5" spans="1:10" ht="25.05" customHeight="1" x14ac:dyDescent="0.25">
      <c r="A5" s="5">
        <v>2</v>
      </c>
      <c r="B5" s="5" t="s">
        <v>18</v>
      </c>
      <c r="C5" s="5" t="s">
        <v>19</v>
      </c>
      <c r="D5" s="5" t="s">
        <v>20</v>
      </c>
      <c r="E5" s="5" t="s">
        <v>16</v>
      </c>
      <c r="F5" s="7" t="s">
        <v>21</v>
      </c>
      <c r="G5" s="5">
        <v>140.97999999999999</v>
      </c>
      <c r="H5" s="5">
        <f>[1]住宅市场比较法!Q67</f>
        <v>7383</v>
      </c>
      <c r="I5" s="5">
        <f t="shared" si="0"/>
        <v>1040855</v>
      </c>
      <c r="J5" s="5"/>
    </row>
    <row r="6" spans="1:10" ht="25.05" customHeight="1" x14ac:dyDescent="0.25">
      <c r="A6" s="5">
        <v>3</v>
      </c>
      <c r="B6" s="5" t="s">
        <v>22</v>
      </c>
      <c r="C6" s="5" t="s">
        <v>23</v>
      </c>
      <c r="D6" s="5" t="s">
        <v>20</v>
      </c>
      <c r="E6" s="5" t="s">
        <v>16</v>
      </c>
      <c r="F6" s="7" t="s">
        <v>24</v>
      </c>
      <c r="G6" s="5">
        <v>168.77</v>
      </c>
      <c r="H6" s="5">
        <f>[1]住宅市场比较法!P76</f>
        <v>8490</v>
      </c>
      <c r="I6" s="5">
        <f t="shared" si="0"/>
        <v>1432857</v>
      </c>
      <c r="J6" s="5"/>
    </row>
    <row r="7" spans="1:10" ht="25.05" customHeight="1" x14ac:dyDescent="0.25">
      <c r="A7" s="5">
        <v>4</v>
      </c>
      <c r="B7" s="5" t="s">
        <v>25</v>
      </c>
      <c r="C7" s="5" t="s">
        <v>26</v>
      </c>
      <c r="D7" s="5" t="s">
        <v>20</v>
      </c>
      <c r="E7" s="5" t="s">
        <v>16</v>
      </c>
      <c r="F7" s="7" t="s">
        <v>27</v>
      </c>
      <c r="G7" s="5">
        <v>141.27000000000001</v>
      </c>
      <c r="H7" s="5">
        <f>[1]住宅市场比较法!Q76</f>
        <v>7604</v>
      </c>
      <c r="I7" s="5">
        <f t="shared" si="0"/>
        <v>1074217</v>
      </c>
      <c r="J7" s="5"/>
    </row>
    <row r="8" spans="1:10" ht="25.05" customHeight="1" x14ac:dyDescent="0.25">
      <c r="A8" s="5">
        <v>5</v>
      </c>
      <c r="B8" s="5" t="s">
        <v>28</v>
      </c>
      <c r="C8" s="5" t="s">
        <v>29</v>
      </c>
      <c r="D8" s="5" t="s">
        <v>20</v>
      </c>
      <c r="E8" s="5" t="s">
        <v>16</v>
      </c>
      <c r="F8" s="7" t="s">
        <v>30</v>
      </c>
      <c r="G8" s="5">
        <v>141.27000000000001</v>
      </c>
      <c r="H8" s="5">
        <f>[1]住宅市场比较法!R76</f>
        <v>8047</v>
      </c>
      <c r="I8" s="5">
        <f t="shared" si="0"/>
        <v>1136800</v>
      </c>
      <c r="J8" s="5"/>
    </row>
    <row r="9" spans="1:10" ht="25.05" customHeight="1" x14ac:dyDescent="0.25">
      <c r="A9" s="5">
        <v>6</v>
      </c>
      <c r="B9" s="5" t="s">
        <v>31</v>
      </c>
      <c r="C9" s="5" t="s">
        <v>32</v>
      </c>
      <c r="D9" s="5" t="s">
        <v>20</v>
      </c>
      <c r="E9" s="5" t="s">
        <v>16</v>
      </c>
      <c r="F9" s="7" t="s">
        <v>33</v>
      </c>
      <c r="G9" s="5">
        <v>141.27000000000001</v>
      </c>
      <c r="H9" s="5">
        <f>[1]住宅市场比较法!T76</f>
        <v>7974</v>
      </c>
      <c r="I9" s="5">
        <f t="shared" si="0"/>
        <v>1126487</v>
      </c>
      <c r="J9" s="5"/>
    </row>
    <row r="10" spans="1:10" ht="25.05" customHeight="1" x14ac:dyDescent="0.25">
      <c r="A10" s="5">
        <v>7</v>
      </c>
      <c r="B10" s="5" t="s">
        <v>34</v>
      </c>
      <c r="C10" s="5" t="s">
        <v>35</v>
      </c>
      <c r="D10" s="5" t="s">
        <v>20</v>
      </c>
      <c r="E10" s="5" t="s">
        <v>16</v>
      </c>
      <c r="F10" s="7" t="s">
        <v>24</v>
      </c>
      <c r="G10" s="5">
        <v>141.27000000000001</v>
      </c>
      <c r="H10" s="5">
        <f>[1]住宅市场比较法!S76</f>
        <v>8121</v>
      </c>
      <c r="I10" s="5">
        <f t="shared" si="0"/>
        <v>1147254</v>
      </c>
      <c r="J10" s="5"/>
    </row>
    <row r="11" spans="1:10" ht="25.05" customHeight="1" x14ac:dyDescent="0.25">
      <c r="A11" s="5">
        <v>8</v>
      </c>
      <c r="B11" s="5" t="s">
        <v>36</v>
      </c>
      <c r="C11" s="5" t="s">
        <v>37</v>
      </c>
      <c r="D11" s="5" t="s">
        <v>20</v>
      </c>
      <c r="E11" s="5" t="s">
        <v>16</v>
      </c>
      <c r="F11" s="7" t="s">
        <v>38</v>
      </c>
      <c r="G11" s="5">
        <v>142.07</v>
      </c>
      <c r="H11" s="5">
        <f>[1]住宅市场比较法!O76</f>
        <v>8195</v>
      </c>
      <c r="I11" s="5">
        <f t="shared" si="0"/>
        <v>1164264</v>
      </c>
      <c r="J11" s="5"/>
    </row>
    <row r="12" spans="1:10" ht="25.05" customHeight="1" x14ac:dyDescent="0.25">
      <c r="A12" s="9" t="s">
        <v>39</v>
      </c>
      <c r="B12" s="9"/>
      <c r="C12" s="5"/>
      <c r="D12" s="5"/>
      <c r="E12" s="5"/>
      <c r="F12" s="5"/>
      <c r="G12" s="5">
        <f>SUM(G4:G11)</f>
        <v>1121.23</v>
      </c>
      <c r="H12" s="5"/>
      <c r="I12" s="5">
        <f>SUM(I4:I11)</f>
        <v>8811938</v>
      </c>
      <c r="J12" s="5"/>
    </row>
    <row r="13" spans="1:10" ht="25.05" customHeight="1" x14ac:dyDescent="0.25"/>
    <row r="14" spans="1:10" ht="25.05" customHeight="1" x14ac:dyDescent="0.25">
      <c r="G14" s="10"/>
      <c r="H14" s="10"/>
      <c r="I14" s="10"/>
      <c r="J14" s="10"/>
    </row>
    <row r="15" spans="1:10" ht="25.05" customHeight="1" x14ac:dyDescent="0.25">
      <c r="I15" s="11"/>
      <c r="J15" s="11"/>
    </row>
  </sheetData>
  <mergeCells count="4">
    <mergeCell ref="A1:J1"/>
    <mergeCell ref="A12:B12"/>
    <mergeCell ref="G14:J14"/>
    <mergeCell ref="I15:J15"/>
  </mergeCells>
  <phoneticPr fontId="2" type="noConversion"/>
  <pageMargins left="0.31458333333333299" right="0.118055555555556" top="0.70833333333333304" bottom="0.62986111111111098" header="0.31458333333333299" footer="0.31458333333333299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明细表（打印）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2025-04-16T08:28:00Z</dcterms:created>
  <dcterms:modified xsi:type="dcterms:W3CDTF">2025-04-18T01:34:28Z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B3A642DA10004EC08573B9B1F8EEE590</vt:lpwstr>
  </property>
  <property fmtid="{D5CDD505-2E9C-101B-9397-08002B2CF9AE}" pid="3" name="KSOProductBuildVer">
    <vt:lpwstr>2052-11.1.0.12763</vt:lpwstr>
  </property>
</Properties>
</file>